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92 - 28.11. - ZCU - Výpočetní technika (III.) 158 - 2022 monitor připravit nacenění Veselá\Odevzdání\"/>
    </mc:Choice>
  </mc:AlternateContent>
  <xr:revisionPtr revIDLastSave="0" documentId="13_ncr:1_{18D8948B-3E75-4F4F-A298-DE51A8959C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<sst xmlns="http://schemas.openxmlformats.org/spreadsheetml/2006/main" count="49" uniqueCount="46">
  <si>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</si>
  <si>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</si>
  <si>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</si>
  <si>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</si>
  <si>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</si>
  <si>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</si>
  <si>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</si>
  <si>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</si>
  <si>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</si>
  <si>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</si>
  <si>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</si>
  <si>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</si>
  <si>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</si>
  <si>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</si>
  <si>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</si>
  <si>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</si>
  <si>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</si>
  <si>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</si>
  <si>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</si>
  <si>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</si>
  <si>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</si>
  <si>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</si>
  <si>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</si>
  <si>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</si>
  <si>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</si>
  <si>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</si>
  <si>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</si>
  <si>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</si>
  <si>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</si>
  <si>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</si>
  <si>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</si>
  <si>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</si>
  <si>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</si>
  <si>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 xml:space="preserve">Příloha č. 2 Kupní smlouvy - technická specifikace
Výpočetní technika (III.) 158 - 2022 </t>
  </si>
  <si>
    <t>Počítač včetně klávesnice a myši</t>
  </si>
  <si>
    <t>Společná faktura</t>
  </si>
  <si>
    <t>Záruka na zboží min. 60 měsíců, servis NBD on site.</t>
  </si>
  <si>
    <t>Martina Čechová,
Tel.: 37763 7361</t>
  </si>
  <si>
    <t>sady Pětatřicátníků 14,
301 00 Plzeň,
Fakulta právnická - Katedra obchodního práva,
místnost PC 118</t>
  </si>
  <si>
    <t>Min. 4jádrový procesor s CPU passmark min. 11 700.
Min. 16GB operační paměť.
Disk min. 500GB SSD.
Interní mechanika DVD±RW.
Dedikovaná grafická karta.
GLAN, USB 3.0 nebo vyšší.
DisplayPort, HDMI.
USB klávesnice s integrovanou čtečkou JIS karet.
USB myš.
OEM Windows 10 prof.64bit - OS Windows požadujeme z důvodu kompatibility s interními aplikacemi ZČU (Stag, Magion,...).
Záruka min. 5let, servis NBD on site.</t>
  </si>
  <si>
    <t>LCD monitor 27" (k pol.č. 1)</t>
  </si>
  <si>
    <r>
      <t xml:space="preserve">LCD monitor o úhlopříčce 27", širokoúhlý, polohovatelný.
LED podsvícení, IPS, matný.
Kontrast min. 1000:1.
Jas min. 250 cd/m2.
Rozlišení min. Full HD 1920x1080.
HDMI, </t>
    </r>
    <r>
      <rPr>
        <sz val="11"/>
        <color theme="1"/>
        <rFont val="Calibri"/>
        <family val="2"/>
        <charset val="238"/>
        <scheme val="minor"/>
      </rPr>
      <t>Display Port.
Integrovaná webkamera.
Záruka min. 5 let, servis NBD on site.
Kompatibilní s pol.č. 1.</t>
    </r>
  </si>
  <si>
    <t>https://www.dell.com/en-us/shop/dell-27-video-conferencing-monitor-c2723h/apd/210-bdrn/monitors-monitor-accessories#techspecs_section</t>
  </si>
  <si>
    <t>Dell 27 Video Conferencing Monitor - C2723H (210-BDSM) záruka 5 let NBD on-site</t>
  </si>
  <si>
    <t>https://www8.hp.com/h20195/V2/GetPDF.aspx/c08050137</t>
  </si>
  <si>
    <t>HP Elite Tower 800 G9 260W, Intel Core i3-12100 3.30G 12MB 4 cores, 16GB RAM DDR5 4800, 500 GB SSD, interní mechanika DVD RW, grafická karta NVIDIA T400 2 GB, konektory RJ-45, USB 3.0 více portů, 1x HDMI, 2x DisplayPort, v balení klávesnice s integrovanou čtečkou čipových karet HP USB Business Slim Wired SmartCard CCID Keyboard, v balení USB myš HP Black 125 Wired Mouse,  OS Windows 11 Pro, záruka 5 let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</si>
</sst>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164" fontId="24" fillId="3" borderId="17" xfId="0" applyNumberFormat="1" applyFont="1" applyFill="1" applyBorder="1" applyAlignment="1">
      <alignment horizontal="right" vertical="center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26" fillId="4" borderId="17" xfId="0" applyFont="1" applyFill="1" applyBorder="1" applyAlignment="1" applyProtection="1">
      <alignment horizontal="center" vertical="center" wrapTex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H5" zoomScale="85" zoomScaleNormal="85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0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28515625" style="1" customWidth="1"/>
    <col min="11" max="11" width="28.28515625" style="5" hidden="1" customWidth="1"/>
    <col min="12" max="12" width="30.28515625" style="5" customWidth="1"/>
    <col min="13" max="13" width="22.28515625" style="5" customWidth="1"/>
    <col min="14" max="14" width="34.5703125" style="4" customWidth="1"/>
    <col min="15" max="15" width="24.85546875" style="4" customWidth="1"/>
    <col min="16" max="16" width="18.28515625" style="4" hidden="1" customWidth="1"/>
    <col min="17" max="17" width="22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0.42578125" style="6" customWidth="1"/>
    <col min="23" max="16384" width="9.140625" style="5"/>
  </cols>
  <sheetData>
    <row r="1" spans="1:22" ht="40.9" customHeight="1" x14ac:dyDescent="0.25">
      <c r="B1" s="88" t="s">
        <v>33</v>
      </c>
      <c r="C1" s="89"/>
      <c r="D1" s="8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0" t="s">
        <v>2</v>
      </c>
      <c r="H5" s="9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68" t="s">
        <v>32</v>
      </c>
      <c r="L6" s="41" t="s">
        <v>18</v>
      </c>
      <c r="M6" s="42" t="s">
        <v>19</v>
      </c>
      <c r="N6" s="41" t="s">
        <v>20</v>
      </c>
      <c r="O6" s="39" t="s">
        <v>31</v>
      </c>
      <c r="P6" s="41" t="s">
        <v>21</v>
      </c>
      <c r="Q6" s="39" t="s">
        <v>5</v>
      </c>
      <c r="R6" s="43" t="s">
        <v>6</v>
      </c>
      <c r="S6" s="68" t="s">
        <v>7</v>
      </c>
      <c r="T6" s="68" t="s">
        <v>8</v>
      </c>
      <c r="U6" s="41" t="s">
        <v>22</v>
      </c>
      <c r="V6" s="41" t="s">
        <v>23</v>
      </c>
    </row>
    <row r="7" spans="1:22" ht="218.25" customHeight="1" thickTop="1" x14ac:dyDescent="0.25">
      <c r="A7" s="20"/>
      <c r="B7" s="48">
        <v>1</v>
      </c>
      <c r="C7" s="49" t="s">
        <v>34</v>
      </c>
      <c r="D7" s="50">
        <v>1</v>
      </c>
      <c r="E7" s="51" t="s">
        <v>25</v>
      </c>
      <c r="F7" s="66" t="s">
        <v>39</v>
      </c>
      <c r="G7" s="71" t="s">
        <v>45</v>
      </c>
      <c r="H7" s="72" t="s">
        <v>44</v>
      </c>
      <c r="I7" s="92" t="s">
        <v>35</v>
      </c>
      <c r="J7" s="94" t="s">
        <v>30</v>
      </c>
      <c r="K7" s="96"/>
      <c r="L7" s="52" t="s">
        <v>36</v>
      </c>
      <c r="M7" s="98" t="s">
        <v>37</v>
      </c>
      <c r="N7" s="98" t="s">
        <v>38</v>
      </c>
      <c r="O7" s="101">
        <v>21</v>
      </c>
      <c r="P7" s="53">
        <f>D7*Q7</f>
        <v>22000</v>
      </c>
      <c r="Q7" s="54">
        <v>22000</v>
      </c>
      <c r="R7" s="75">
        <v>21916</v>
      </c>
      <c r="S7" s="55">
        <f>D7*R7</f>
        <v>21916</v>
      </c>
      <c r="T7" s="56" t="str">
        <f t="shared" ref="T7" si="0">IF(ISNUMBER(R7), IF(R7&gt;Q7,"NEVYHOVUJE","VYHOVUJE")," ")</f>
        <v>VYHOVUJE</v>
      </c>
      <c r="U7" s="86"/>
      <c r="V7" s="57" t="s">
        <v>11</v>
      </c>
    </row>
    <row r="8" spans="1:22" ht="180.75" customHeight="1" thickBot="1" x14ac:dyDescent="0.3">
      <c r="A8" s="20"/>
      <c r="B8" s="58">
        <v>2</v>
      </c>
      <c r="C8" s="59" t="s">
        <v>40</v>
      </c>
      <c r="D8" s="60">
        <v>1</v>
      </c>
      <c r="E8" s="61" t="s">
        <v>25</v>
      </c>
      <c r="F8" s="70" t="s">
        <v>41</v>
      </c>
      <c r="G8" s="73" t="s">
        <v>43</v>
      </c>
      <c r="H8" s="74" t="s">
        <v>42</v>
      </c>
      <c r="I8" s="93"/>
      <c r="J8" s="95"/>
      <c r="K8" s="97"/>
      <c r="L8" s="62" t="s">
        <v>36</v>
      </c>
      <c r="M8" s="99"/>
      <c r="N8" s="100"/>
      <c r="O8" s="102"/>
      <c r="P8" s="63">
        <f>D8*Q8</f>
        <v>7000</v>
      </c>
      <c r="Q8" s="67">
        <v>7000</v>
      </c>
      <c r="R8" s="76">
        <v>7000</v>
      </c>
      <c r="S8" s="64">
        <f>D8*R8</f>
        <v>7000</v>
      </c>
      <c r="T8" s="65" t="str">
        <f t="shared" ref="T8" si="1">IF(ISNUMBER(R8), IF(R8&gt;Q8,"NEVYHOVUJE","VYHOVUJE")," ")</f>
        <v>VYHOVUJE</v>
      </c>
      <c r="U8" s="87"/>
      <c r="V8" s="6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84" t="s">
        <v>29</v>
      </c>
      <c r="C10" s="84"/>
      <c r="D10" s="84"/>
      <c r="E10" s="84"/>
      <c r="F10" s="84"/>
      <c r="G10" s="84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1" t="s">
        <v>10</v>
      </c>
      <c r="S10" s="82"/>
      <c r="T10" s="83"/>
      <c r="U10" s="24"/>
      <c r="V10" s="25"/>
    </row>
    <row r="11" spans="1:22" ht="50.45" customHeight="1" thickTop="1" thickBot="1" x14ac:dyDescent="0.3">
      <c r="B11" s="85" t="s">
        <v>27</v>
      </c>
      <c r="C11" s="85"/>
      <c r="D11" s="85"/>
      <c r="E11" s="85"/>
      <c r="F11" s="85"/>
      <c r="G11" s="85"/>
      <c r="H11" s="85"/>
      <c r="I11" s="26"/>
      <c r="L11" s="9"/>
      <c r="M11" s="9"/>
      <c r="N11" s="9"/>
      <c r="O11" s="27"/>
      <c r="P11" s="27"/>
      <c r="Q11" s="28">
        <f>SUM(P7:P8)</f>
        <v>29000</v>
      </c>
      <c r="R11" s="78">
        <f>SUM(S7:S8)</f>
        <v>28916</v>
      </c>
      <c r="S11" s="79"/>
      <c r="T11" s="80"/>
    </row>
    <row r="12" spans="1:22" ht="15.75" thickTop="1" x14ac:dyDescent="0.25">
      <c r="B12" s="77" t="s">
        <v>28</v>
      </c>
      <c r="C12" s="77"/>
      <c r="D12" s="77"/>
      <c r="E12" s="77"/>
      <c r="F12" s="77"/>
      <c r="G12" s="77"/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vn+fulp3p83tCXJAnIE3iIzAUKfU90y7zdyApiXtwYxpduiSsd3Yuk4Y5UaZsrhyNr3RnkAjit0S8JwLrzSBTQ==" saltValue="fBs6WU09iHJDdaJJcMZdIg==" spinCount="100000" sheet="1" objects="1" scenarios="1"/>
  <mergeCells count="14">
    <mergeCell ref="U7:U8"/>
    <mergeCell ref="B1:D1"/>
    <mergeCell ref="G5:H5"/>
    <mergeCell ref="I7:I8"/>
    <mergeCell ref="J7:J8"/>
    <mergeCell ref="K7:K8"/>
    <mergeCell ref="M7:M8"/>
    <mergeCell ref="N7:N8"/>
    <mergeCell ref="O7:O8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8hPh3f4EC/xO+HJ9ZyxiYhUm/xdPhCrvNUEQgYo5WRM=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fCO3ykFbfYe7VaSR1Gexmw7uH7+Z63uopwUpNZuVtlA=</DigestValue>
    </Reference>
  </SignedInfo>
  <SignatureValue>LbVTJLNbPqDLGbG11pI56NvscxPQFKKUuGg3GskhtzOeM9/egakC/T9MCifXREPuI9cvX81mp6KH
8jCbSCESYvI8eHt7xJMgxw4FmmIVKnb4YY5Cy3qchhDidkFchjNvxCFp6vMHVbWnFT5ki4bzWFrv
2+3fpaNruJ7RU4IYkMnnqCEfbG6nrMw3szMhG14vWWI+DQAFOfO7brRYONcDnjk4eqh2vIVPi5Ub
YgHgdYUD1A6wDDGIpActhXkoLA5/8i2rbpV6+k4vEcKAWGnsrEfWYJVNJ+M3uj7+pj8PmtwCaaAz
HfDl3/k4Iq9ZacNAfzPtCzLn6BToBWXYlMEkJA==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PSWvSNQdFdkgxYe7mx4aUCzesc5/BzfrXaOTAil5Tjk=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oGNZbuGdf0u4trmLBVGoqZ/h3VmOsKFr43hBpmW1Gcs=</DigestValue>
      </Reference>
      <Reference URI="/xl/styles.xml?ContentType=application/vnd.openxmlformats-officedocument.spreadsheetml.styles+xml">
        <DigestMethod Algorithm="http://www.w3.org/2001/04/xmlenc#sha256"/>
        <DigestValue>vE8Kd7iLmeYybSvzrF+tot1zI+LgqFvVjnYxm4HLkTk=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IgZrUKivA9hldo+z1PHuyBsTatq0xh8uunjxDn+aB8Y=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nn6HD3n1fI9SZ59PbUvccpPqup62mu+oxyVws20y4xE=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2022-11-25T09:27:58Z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2022-11-25T09:27:58Z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2022-11-24T10:01:32Z</dcterms:modified>
</cp:coreProperties>
</file>